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6608" windowHeight="4656"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c r="R8"/>
  <c r="W12" l="1"/>
  <c r="R9" l="1"/>
  <c r="Z9"/>
  <c r="Z11" l="1"/>
  <c r="X12"/>
  <c r="Y12"/>
  <c r="AA12"/>
  <c r="N12"/>
  <c r="O12"/>
  <c r="P12"/>
  <c r="V12" l="1"/>
  <c r="I12"/>
  <c r="Z10"/>
  <c r="R10"/>
  <c r="R11"/>
  <c r="J12"/>
  <c r="K12"/>
  <c r="L12"/>
  <c r="M12"/>
  <c r="Q12"/>
  <c r="S12"/>
  <c r="T12"/>
  <c r="U12"/>
  <c r="H12"/>
  <c r="Z12" l="1"/>
  <c r="R12"/>
  <c r="E25" i="1"/>
  <c r="D25"/>
  <c r="E33" l="1"/>
</calcChain>
</file>

<file path=xl/sharedStrings.xml><?xml version="1.0" encoding="utf-8"?>
<sst xmlns="http://schemas.openxmlformats.org/spreadsheetml/2006/main" count="84" uniqueCount="80">
  <si>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</si>
  <si>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</si>
  <si>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</si>
  <si>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</si>
  <si>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</si>
  <si>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</si>
  <si>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</si>
  <si>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</si>
  <si>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</si>
  <si>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</si>
  <si>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</si>
  <si>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</si>
  <si>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</si>
  <si>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</si>
  <si>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</si>
  <si>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</si>
  <si>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</si>
  <si>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</si>
  <si>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</si>
  <si>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</si>
  <si>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</si>
  <si>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</si>
  <si>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</si>
  <si>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</si>
  <si>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</si>
  <si>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</si>
  <si>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</si>
  <si>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</si>
  <si>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</si>
  <si>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</si>
  <si>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</si>
  <si>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</si>
  <si>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</si>
  <si>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</si>
  <si>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</si>
  <si>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</si>
  <si>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</si>
  <si>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</si>
  <si>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</si>
  <si>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</si>
  <si>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</si>
  <si>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</si>
  <si>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</si>
  <si>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</si>
  <si>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</si>
  <si>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</si>
  <si>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</si>
  <si>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</si>
  <si>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</si>
  <si>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</si>
  <si>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</si>
  <si>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</si>
  <si>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</si>
  <si>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</si>
  <si>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</si>
  <si>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</si>
  <si>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</si>
  <si>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</si>
  <si>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</si>
  <si>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</si>
  <si>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</si>
  <si>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</si>
  <si>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</si>
  <si>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</si>
  <si>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</si>
  <si>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</si>
  <si>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</si>
  <si>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</si>
  <si>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</si>
  <si>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</si>
  <si>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</si>
  <si>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</si>
  <si>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</si>
  <si>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</si>
  <si>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Виплата відпускних</t>
  </si>
  <si>
    <t>Інтенсивність</t>
  </si>
  <si>
    <t>Премія щомісячна</t>
  </si>
  <si>
    <t xml:space="preserve">      Витяг з розрахунково-платіжної відомості</t>
  </si>
  <si>
    <t xml:space="preserve">Виплата заборгованості за </t>
  </si>
  <si>
    <t>Керівництво за листопад 2023 року</t>
  </si>
</sst>
</file>

<file path=xl/styles.xml><?xml version="1.0" encoding="utf-8"?>
<styleSheet xmlns="http://schemas.openxmlformats.org/spreadsheetml/2006/main">
  <fonts count="2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0"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17" fillId="0" borderId="0" xfId="0" applyFont="1" applyAlignment="1">
      <alignment horizontal="center"/>
    </xf>
    <xf numFmtId="0" fontId="17" fillId="0" borderId="11" xfId="0" applyFont="1" applyBorder="1" applyAlignment="1">
      <alignment horizontal="center" vertical="center" textRotation="90" wrapText="1"/>
    </xf>
    <xf numFmtId="0" fontId="17" fillId="0" borderId="7" xfId="0" applyFont="1" applyBorder="1" applyAlignment="1">
      <alignment horizontal="center" vertical="center" textRotation="90" wrapText="1"/>
    </xf>
    <xf numFmtId="2" fontId="0" fillId="0" borderId="0" xfId="0" applyNumberFormat="1"/>
    <xf numFmtId="2" fontId="20" fillId="3" borderId="7" xfId="0" applyNumberFormat="1" applyFont="1" applyFill="1" applyBorder="1" applyAlignment="1">
      <alignment horizontal="center" vertical="center" wrapText="1"/>
    </xf>
    <xf numFmtId="2" fontId="10" fillId="0" borderId="0" xfId="0" applyNumberFormat="1" applyFont="1" applyBorder="1" applyAlignment="1">
      <alignment horizontal="center"/>
    </xf>
    <xf numFmtId="2" fontId="9" fillId="0" borderId="0" xfId="0" applyNumberFormat="1" applyFont="1" applyBorder="1"/>
    <xf numFmtId="2" fontId="10" fillId="0" borderId="0" xfId="0" applyNumberFormat="1" applyFont="1" applyBorder="1"/>
    <xf numFmtId="0" fontId="20" fillId="0" borderId="7" xfId="0" applyFont="1" applyBorder="1" applyAlignment="1">
      <alignment horizontal="center" vertical="center" wrapText="1"/>
    </xf>
    <xf numFmtId="49" fontId="20" fillId="3" borderId="7" xfId="0" applyNumberFormat="1" applyFont="1" applyFill="1" applyBorder="1" applyAlignment="1">
      <alignment horizontal="left" vertical="center"/>
    </xf>
    <xf numFmtId="2" fontId="20" fillId="3" borderId="7" xfId="0" applyNumberFormat="1" applyFont="1" applyFill="1" applyBorder="1" applyAlignment="1">
      <alignment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0" fillId="0" borderId="0" xfId="0" applyAlignment="1">
      <alignment horizontal="center"/>
    </xf>
    <xf numFmtId="0" fontId="18" fillId="0" borderId="11" xfId="0" applyFont="1" applyBorder="1" applyAlignment="1">
      <alignment horizontal="center" vertical="center" textRotation="90" wrapText="1"/>
    </xf>
    <xf numFmtId="0" fontId="17" fillId="0" borderId="7" xfId="0" applyFont="1" applyBorder="1" applyAlignment="1">
      <alignment horizontal="center" vertical="center" wrapText="1"/>
    </xf>
    <xf numFmtId="2" fontId="0" fillId="0" borderId="0" xfId="0" applyNumberFormat="1"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K43"/>
  <sheetViews>
    <sheetView topLeftCell="A26" zoomScale="77" zoomScaleNormal="77" workbookViewId="0">
      <selection activeCell="D25" sqref="D25"/>
    </sheetView>
  </sheetViews>
  <sheetFormatPr defaultRowHeight="14.4"/>
  <cols>
    <col min="1" max="1" width="5" customWidth="1"/>
    <col min="2" max="2" width="7.5546875" style="8" customWidth="1"/>
    <col min="3" max="3" width="40.44140625" customWidth="1"/>
    <col min="4" max="4" width="19.109375" customWidth="1"/>
    <col min="5" max="5" width="21.88671875" customWidth="1"/>
    <col min="6" max="6" width="25.109375" customWidth="1"/>
    <col min="11" max="11" width="28.109375" customWidth="1"/>
  </cols>
  <sheetData>
    <row r="1" spans="2:37" ht="3" customHeight="1">
      <c r="E1" s="90"/>
      <c r="F1" s="90"/>
      <c r="G1" s="19"/>
      <c r="H1" s="19"/>
      <c r="I1" s="19"/>
      <c r="J1" s="19"/>
      <c r="K1" s="19"/>
      <c r="L1" s="19"/>
      <c r="M1" s="19"/>
      <c r="N1" s="19"/>
      <c r="O1" s="19"/>
      <c r="P1" s="15"/>
      <c r="Q1" s="15"/>
      <c r="R1" s="15"/>
      <c r="S1" s="15"/>
      <c r="T1" s="15"/>
      <c r="U1" s="15"/>
      <c r="V1" s="15"/>
      <c r="W1" s="15"/>
      <c r="X1" s="15"/>
    </row>
    <row r="2" spans="2:37" ht="45.75" hidden="1" customHeight="1">
      <c r="E2" s="88"/>
      <c r="F2" s="88"/>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c r="E3" s="91"/>
      <c r="F3" s="91"/>
      <c r="G3" s="17"/>
      <c r="H3" s="87"/>
      <c r="I3" s="87"/>
      <c r="J3" s="87"/>
      <c r="K3" s="87"/>
      <c r="L3" s="87"/>
      <c r="M3" s="87"/>
      <c r="N3" s="87"/>
      <c r="O3" s="87"/>
      <c r="P3" s="87"/>
      <c r="Q3" s="87"/>
      <c r="R3" s="87"/>
      <c r="S3" s="87"/>
      <c r="T3" s="87"/>
      <c r="U3" s="87"/>
      <c r="V3" s="87"/>
      <c r="W3" s="87"/>
      <c r="X3" s="87"/>
      <c r="Y3" s="14"/>
      <c r="Z3" s="14"/>
      <c r="AA3" s="14"/>
      <c r="AB3" s="14"/>
      <c r="AC3" s="14"/>
      <c r="AD3" s="14"/>
      <c r="AE3" s="14"/>
      <c r="AF3" s="14"/>
    </row>
    <row r="4" spans="2:37" hidden="1">
      <c r="E4" s="89"/>
      <c r="F4" s="89"/>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c r="B7" s="86" t="s">
        <v>22</v>
      </c>
      <c r="C7" s="86"/>
      <c r="D7" s="86"/>
      <c r="E7" s="86"/>
      <c r="F7" s="86"/>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c r="B8" s="85" t="s">
        <v>23</v>
      </c>
      <c r="C8" s="85"/>
      <c r="D8" s="85"/>
      <c r="E8" s="85"/>
      <c r="F8" s="85"/>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c r="B9" s="85" t="s">
        <v>24</v>
      </c>
      <c r="C9" s="85"/>
      <c r="D9" s="85"/>
      <c r="E9" s="85"/>
      <c r="F9" s="8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c r="B10" s="85" t="s">
        <v>27</v>
      </c>
      <c r="C10" s="85"/>
      <c r="D10" s="85"/>
      <c r="E10" s="85"/>
      <c r="F10" s="8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c r="B11" s="83" t="s">
        <v>28</v>
      </c>
      <c r="C11" s="83"/>
      <c r="D11" s="83"/>
      <c r="E11" s="83"/>
      <c r="F11" s="8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7.399999999999999">
      <c r="B12" s="76" t="s">
        <v>30</v>
      </c>
      <c r="C12" s="76"/>
      <c r="D12" s="76"/>
      <c r="E12" s="76"/>
      <c r="F12" s="7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c r="B13" s="76" t="s">
        <v>31</v>
      </c>
      <c r="C13" s="76"/>
      <c r="D13" s="76"/>
      <c r="E13" s="76"/>
      <c r="F13" s="7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c r="B14" s="76" t="s">
        <v>29</v>
      </c>
      <c r="C14" s="76"/>
      <c r="D14" s="76"/>
      <c r="E14" s="76"/>
      <c r="F14" s="7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c r="B15" s="76" t="s">
        <v>32</v>
      </c>
      <c r="C15" s="76"/>
      <c r="D15" s="76"/>
      <c r="E15" s="76"/>
      <c r="F15" s="7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7.399999999999999">
      <c r="B16" s="80" t="s">
        <v>33</v>
      </c>
      <c r="C16" s="80"/>
      <c r="D16" s="80"/>
      <c r="E16" s="80"/>
      <c r="F16" s="8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c r="B17" s="77" t="s">
        <v>25</v>
      </c>
      <c r="C17" s="77"/>
      <c r="D17" s="77"/>
      <c r="E17" s="77"/>
      <c r="F17" s="7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7.399999999999999">
      <c r="B18" s="79" t="s">
        <v>39</v>
      </c>
      <c r="C18" s="79"/>
      <c r="D18" s="79"/>
      <c r="E18" s="79"/>
      <c r="F18" s="79"/>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c r="B19" s="77" t="s">
        <v>26</v>
      </c>
      <c r="C19" s="77"/>
      <c r="D19" s="77"/>
      <c r="E19" s="77"/>
      <c r="F19" s="7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7.399999999999999">
      <c r="B20" s="78"/>
      <c r="C20" s="78"/>
      <c r="D20" s="78"/>
      <c r="E20" s="78"/>
      <c r="F20" s="78"/>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 thickBot="1">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2">
      <c r="B22" s="81" t="s">
        <v>14</v>
      </c>
      <c r="C22" s="81" t="s">
        <v>0</v>
      </c>
      <c r="D22" s="4" t="s">
        <v>1</v>
      </c>
      <c r="E22" s="81" t="s">
        <v>3</v>
      </c>
      <c r="F22" s="81" t="s">
        <v>4</v>
      </c>
      <c r="K22" s="23"/>
    </row>
    <row r="23" spans="2:37" ht="31.8" thickBot="1">
      <c r="B23" s="82"/>
      <c r="C23" s="82"/>
      <c r="D23" s="5" t="s">
        <v>2</v>
      </c>
      <c r="E23" s="82"/>
      <c r="F23" s="82"/>
      <c r="K23" s="24"/>
    </row>
    <row r="24" spans="2:37" ht="19.5" customHeight="1" thickBot="1">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1.8" thickBot="1">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1.8" thickBot="1">
      <c r="B26" s="9" t="s">
        <v>15</v>
      </c>
      <c r="C26" s="11" t="s">
        <v>6</v>
      </c>
      <c r="D26" s="13"/>
      <c r="E26" s="34"/>
      <c r="F26" s="1"/>
      <c r="K26" s="24"/>
    </row>
    <row r="27" spans="2:37" ht="18.600000000000001" thickBot="1">
      <c r="B27" s="9">
        <v>2</v>
      </c>
      <c r="C27" s="10" t="s">
        <v>7</v>
      </c>
      <c r="D27" s="13"/>
      <c r="E27" s="34"/>
      <c r="F27" s="3" t="s">
        <v>17</v>
      </c>
      <c r="K27" s="23"/>
    </row>
    <row r="28" spans="2:37" ht="31.8" thickBot="1">
      <c r="B28" s="9" t="s">
        <v>16</v>
      </c>
      <c r="C28" s="11" t="s">
        <v>6</v>
      </c>
      <c r="D28" s="13"/>
      <c r="E28" s="34"/>
      <c r="F28" s="1"/>
      <c r="K28" s="24"/>
    </row>
    <row r="29" spans="2:37" ht="18" thickBot="1">
      <c r="B29" s="9">
        <v>3</v>
      </c>
      <c r="C29" s="10" t="s">
        <v>8</v>
      </c>
      <c r="D29" s="13"/>
      <c r="E29" s="34"/>
      <c r="F29" s="3" t="s">
        <v>21</v>
      </c>
      <c r="K29" s="25"/>
    </row>
    <row r="30" spans="2:37" ht="47.4" thickBot="1">
      <c r="B30" s="9">
        <v>4</v>
      </c>
      <c r="C30" s="10" t="s">
        <v>9</v>
      </c>
      <c r="D30" s="13"/>
      <c r="E30" s="34"/>
      <c r="F30" s="3" t="s">
        <v>18</v>
      </c>
      <c r="K30" s="24"/>
    </row>
    <row r="31" spans="2:37" ht="33" customHeight="1" thickBot="1">
      <c r="B31" s="9">
        <v>5</v>
      </c>
      <c r="C31" s="10" t="s">
        <v>10</v>
      </c>
      <c r="D31" s="13"/>
      <c r="E31" s="34"/>
      <c r="F31" s="3" t="s">
        <v>19</v>
      </c>
      <c r="K31" s="23"/>
    </row>
    <row r="32" spans="2:37" ht="47.4" thickBot="1">
      <c r="B32" s="9">
        <v>6</v>
      </c>
      <c r="C32" s="10" t="s">
        <v>11</v>
      </c>
      <c r="D32" s="13"/>
      <c r="E32" s="34"/>
      <c r="F32" s="3" t="s">
        <v>20</v>
      </c>
      <c r="K32" s="24"/>
    </row>
    <row r="33" spans="2:11" ht="18.600000000000001" thickBot="1">
      <c r="B33" s="9">
        <v>7</v>
      </c>
      <c r="C33" s="12" t="s">
        <v>12</v>
      </c>
      <c r="D33" s="5" t="s">
        <v>13</v>
      </c>
      <c r="E33" s="34" t="e">
        <f>SUM(E25+E27+E29+E30+E31+E32)</f>
        <v>#REF!</v>
      </c>
      <c r="F33" s="2"/>
      <c r="K33" s="24"/>
    </row>
    <row r="35" spans="2:11">
      <c r="B35" s="84" t="s">
        <v>34</v>
      </c>
      <c r="C35" s="84"/>
      <c r="D35" s="84"/>
      <c r="E35" s="84"/>
      <c r="F35" s="84"/>
    </row>
    <row r="37" spans="2:11" ht="27" customHeight="1">
      <c r="B37" s="74" t="s">
        <v>42</v>
      </c>
      <c r="C37" s="74"/>
      <c r="D37" s="28"/>
      <c r="E37" s="29"/>
      <c r="F37" s="30" t="s">
        <v>43</v>
      </c>
    </row>
    <row r="38" spans="2:11" ht="17.399999999999999">
      <c r="B38" s="32" t="s">
        <v>37</v>
      </c>
      <c r="D38" s="31" t="s">
        <v>35</v>
      </c>
      <c r="E38" s="29"/>
      <c r="F38" s="31" t="s">
        <v>36</v>
      </c>
    </row>
    <row r="39" spans="2:11" ht="52.5" customHeight="1">
      <c r="B39" s="74" t="s">
        <v>40</v>
      </c>
      <c r="C39" s="74"/>
      <c r="D39" s="28"/>
      <c r="E39" s="29"/>
      <c r="F39" s="30" t="s">
        <v>41</v>
      </c>
    </row>
    <row r="40" spans="2:11" ht="18">
      <c r="B40" s="27"/>
      <c r="D40" s="31" t="s">
        <v>35</v>
      </c>
      <c r="E40" s="29"/>
      <c r="F40" s="31" t="s">
        <v>36</v>
      </c>
    </row>
    <row r="41" spans="2:11" ht="18">
      <c r="B41" s="75" t="s">
        <v>44</v>
      </c>
      <c r="C41" s="75"/>
      <c r="D41" s="31"/>
      <c r="E41" s="29"/>
      <c r="F41" s="31"/>
    </row>
    <row r="42" spans="2:11">
      <c r="B42" s="33"/>
    </row>
    <row r="43" spans="2:11">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dimension ref="B1:AA19"/>
  <sheetViews>
    <sheetView tabSelected="1" topLeftCell="C10" zoomScale="90" zoomScaleNormal="90" workbookViewId="0">
      <selection activeCell="P15" sqref="P15"/>
    </sheetView>
  </sheetViews>
  <sheetFormatPr defaultRowHeight="14.4"/>
  <cols>
    <col min="1" max="1" width="0.33203125" customWidth="1"/>
    <col min="2" max="2" width="3.5546875" customWidth="1"/>
    <col min="3" max="3" width="16.33203125" customWidth="1"/>
    <col min="4" max="4" width="11.44140625" customWidth="1"/>
    <col min="5" max="5" width="6" customWidth="1"/>
    <col min="6" max="6" width="0.44140625" hidden="1" customWidth="1"/>
    <col min="7" max="7" width="1.44140625" hidden="1" customWidth="1"/>
    <col min="8" max="8" width="10.109375" customWidth="1"/>
    <col min="9" max="9" width="8.6640625" customWidth="1"/>
    <col min="10" max="10" width="9.44140625" customWidth="1"/>
    <col min="11" max="11" width="8.6640625" customWidth="1"/>
    <col min="12" max="12" width="9.6640625" customWidth="1"/>
    <col min="13" max="13" width="10.109375" customWidth="1"/>
    <col min="14" max="14" width="7.33203125" customWidth="1"/>
    <col min="15" max="15" width="8.44140625" customWidth="1"/>
    <col min="16" max="16" width="9.5546875" customWidth="1"/>
    <col min="17" max="17" width="7.44140625" customWidth="1"/>
    <col min="18" max="18" width="10.6640625" customWidth="1"/>
    <col min="19" max="19" width="9.44140625" customWidth="1"/>
    <col min="20" max="20" width="9.88671875" customWidth="1"/>
    <col min="21" max="22" width="8.88671875" customWidth="1"/>
    <col min="23" max="23" width="7.6640625" customWidth="1"/>
    <col min="24" max="24" width="7.5546875" customWidth="1"/>
    <col min="25" max="25" width="10.109375" customWidth="1"/>
    <col min="26" max="26" width="11.33203125" customWidth="1"/>
    <col min="27" max="27" width="9.5546875" bestFit="1" customWidth="1"/>
  </cols>
  <sheetData>
    <row r="1" spans="2:27" ht="27.75" customHeight="1">
      <c r="B1" s="47"/>
      <c r="K1" s="92" t="s">
        <v>59</v>
      </c>
      <c r="L1" s="92"/>
      <c r="M1" s="92"/>
      <c r="N1" s="92"/>
      <c r="O1" s="92"/>
      <c r="P1" s="92"/>
      <c r="Q1" s="92"/>
      <c r="R1" s="92"/>
      <c r="S1" s="92"/>
      <c r="T1" s="92"/>
    </row>
    <row r="2" spans="2:27" ht="27.75" customHeight="1">
      <c r="B2" s="47"/>
    </row>
    <row r="3" spans="2:27" ht="26.25" customHeight="1">
      <c r="B3" s="63"/>
      <c r="C3" s="63"/>
      <c r="D3" s="63"/>
      <c r="E3" s="63"/>
      <c r="F3" s="63"/>
      <c r="G3" s="63"/>
      <c r="H3" s="63"/>
      <c r="I3" s="63"/>
      <c r="J3" s="63"/>
      <c r="K3" s="63"/>
      <c r="L3" s="92" t="s">
        <v>77</v>
      </c>
      <c r="M3" s="93"/>
      <c r="N3" s="93"/>
      <c r="O3" s="93"/>
      <c r="P3" s="93"/>
      <c r="Q3" s="93"/>
      <c r="R3" s="93"/>
      <c r="S3" s="93"/>
      <c r="T3" s="63"/>
      <c r="U3" s="63"/>
      <c r="V3" s="63"/>
      <c r="W3" s="63"/>
      <c r="X3" s="63"/>
      <c r="Y3" s="63"/>
      <c r="Z3" s="63"/>
    </row>
    <row r="4" spans="2:27" ht="26.25" customHeight="1">
      <c r="B4" s="39"/>
      <c r="C4" s="39"/>
      <c r="D4" s="39"/>
      <c r="E4" s="39"/>
      <c r="F4" s="39"/>
      <c r="G4" s="39"/>
      <c r="H4" s="39"/>
      <c r="I4" s="39"/>
      <c r="J4" s="39"/>
      <c r="K4" s="39"/>
      <c r="L4" s="45"/>
      <c r="M4" s="39"/>
      <c r="N4" s="40"/>
      <c r="O4" s="40"/>
      <c r="P4" s="40"/>
      <c r="Q4" s="39"/>
      <c r="R4" s="39"/>
      <c r="S4" s="39"/>
      <c r="T4" s="39"/>
      <c r="U4" s="39"/>
      <c r="V4" s="39"/>
      <c r="W4" s="61"/>
      <c r="X4" s="40"/>
      <c r="Y4" s="39"/>
      <c r="Z4" s="39"/>
    </row>
    <row r="5" spans="2:27" ht="26.25" customHeight="1">
      <c r="B5" s="39"/>
      <c r="C5" s="39"/>
      <c r="D5" s="39"/>
      <c r="E5" s="39"/>
      <c r="F5" s="39"/>
      <c r="G5" s="39"/>
      <c r="H5" s="39"/>
      <c r="I5" s="39"/>
      <c r="J5" s="39"/>
      <c r="K5" s="39"/>
      <c r="L5" s="45"/>
      <c r="M5" s="92" t="s">
        <v>79</v>
      </c>
      <c r="N5" s="92"/>
      <c r="O5" s="92"/>
      <c r="P5" s="92"/>
      <c r="Q5" s="92"/>
      <c r="R5" s="92"/>
      <c r="S5" s="39"/>
      <c r="T5" s="39"/>
      <c r="U5" s="39"/>
      <c r="V5" s="39"/>
      <c r="W5" s="61"/>
      <c r="X5" s="40"/>
      <c r="Y5" s="39"/>
      <c r="Z5" s="39"/>
    </row>
    <row r="6" spans="2:27" ht="26.25" customHeight="1">
      <c r="B6" s="39"/>
      <c r="C6" s="39"/>
      <c r="D6" s="39"/>
      <c r="E6" s="39"/>
      <c r="F6" s="39"/>
      <c r="G6" s="39"/>
      <c r="H6" s="39"/>
      <c r="I6" s="39"/>
      <c r="J6" s="39"/>
      <c r="K6" s="39"/>
      <c r="L6" s="39"/>
      <c r="M6" s="63"/>
      <c r="N6" s="63"/>
      <c r="O6" s="63"/>
      <c r="P6" s="63"/>
      <c r="Q6" s="63"/>
      <c r="R6" s="63"/>
      <c r="S6" s="39"/>
      <c r="T6" s="39"/>
      <c r="U6" s="39"/>
      <c r="V6" s="39"/>
      <c r="W6" s="61"/>
      <c r="X6" s="40"/>
      <c r="Y6" s="39"/>
      <c r="Z6" s="39"/>
    </row>
    <row r="7" spans="2:27" s="15" customFormat="1" ht="165" customHeight="1">
      <c r="B7" s="48" t="s">
        <v>57</v>
      </c>
      <c r="C7" s="51" t="s">
        <v>45</v>
      </c>
      <c r="D7" s="49" t="s">
        <v>46</v>
      </c>
      <c r="E7" s="94" t="s">
        <v>47</v>
      </c>
      <c r="F7" s="94"/>
      <c r="G7" s="94"/>
      <c r="H7" s="50" t="s">
        <v>48</v>
      </c>
      <c r="I7" s="50" t="s">
        <v>63</v>
      </c>
      <c r="J7" s="50" t="s">
        <v>49</v>
      </c>
      <c r="K7" s="50" t="s">
        <v>50</v>
      </c>
      <c r="L7" s="50" t="s">
        <v>75</v>
      </c>
      <c r="M7" s="50" t="s">
        <v>69</v>
      </c>
      <c r="N7" s="50" t="s">
        <v>76</v>
      </c>
      <c r="O7" s="50" t="s">
        <v>66</v>
      </c>
      <c r="P7" s="50" t="s">
        <v>67</v>
      </c>
      <c r="Q7" s="50"/>
      <c r="R7" s="64" t="s">
        <v>51</v>
      </c>
      <c r="S7" s="50" t="s">
        <v>54</v>
      </c>
      <c r="T7" s="50" t="s">
        <v>52</v>
      </c>
      <c r="U7" s="46" t="s">
        <v>53</v>
      </c>
      <c r="V7" s="46" t="s">
        <v>64</v>
      </c>
      <c r="W7" s="46" t="s">
        <v>74</v>
      </c>
      <c r="X7" s="46" t="s">
        <v>78</v>
      </c>
      <c r="Y7" s="46" t="s">
        <v>55</v>
      </c>
      <c r="Z7" s="65" t="s">
        <v>56</v>
      </c>
      <c r="AA7" s="54" t="s">
        <v>72</v>
      </c>
    </row>
    <row r="8" spans="2:27" ht="52.8">
      <c r="B8" s="71">
        <v>1</v>
      </c>
      <c r="C8" s="72" t="s">
        <v>70</v>
      </c>
      <c r="D8" s="41" t="s">
        <v>71</v>
      </c>
      <c r="E8" s="55">
        <v>20</v>
      </c>
      <c r="F8" s="55"/>
      <c r="G8" s="56"/>
      <c r="H8" s="42">
        <v>22472.73</v>
      </c>
      <c r="I8" s="42"/>
      <c r="J8" s="42">
        <v>3370.91</v>
      </c>
      <c r="K8" s="42">
        <v>2247.27</v>
      </c>
      <c r="L8" s="42">
        <v>22472.73</v>
      </c>
      <c r="M8" s="42">
        <v>5167</v>
      </c>
      <c r="N8" s="42"/>
      <c r="O8" s="42"/>
      <c r="P8" s="42"/>
      <c r="Q8" s="42"/>
      <c r="R8" s="67">
        <f>H8+I8+J8+K8+L8+M8+N8+O8+P8+Q8</f>
        <v>55730.64</v>
      </c>
      <c r="S8" s="42">
        <v>22390</v>
      </c>
      <c r="T8" s="42">
        <v>10031.52</v>
      </c>
      <c r="U8" s="43">
        <v>835.96</v>
      </c>
      <c r="V8" s="43"/>
      <c r="W8" s="43"/>
      <c r="X8" s="43"/>
      <c r="Y8" s="43"/>
      <c r="Z8" s="73">
        <f>SUM(S8:Y8)</f>
        <v>33257.480000000003</v>
      </c>
      <c r="AA8" s="59"/>
    </row>
    <row r="9" spans="2:27" ht="79.2">
      <c r="B9" s="71">
        <v>2</v>
      </c>
      <c r="C9" s="72" t="s">
        <v>73</v>
      </c>
      <c r="D9" s="41" t="s">
        <v>68</v>
      </c>
      <c r="E9" s="57">
        <v>19</v>
      </c>
      <c r="F9" s="57"/>
      <c r="G9" s="58"/>
      <c r="H9" s="42">
        <v>18680.45</v>
      </c>
      <c r="I9" s="42"/>
      <c r="J9" s="42">
        <v>7845.79</v>
      </c>
      <c r="K9" s="42"/>
      <c r="L9" s="42">
        <v>18680.45</v>
      </c>
      <c r="M9" s="42"/>
      <c r="N9" s="42"/>
      <c r="O9" s="42">
        <v>3563.37</v>
      </c>
      <c r="P9" s="42">
        <v>36337.730000000003</v>
      </c>
      <c r="Q9" s="42"/>
      <c r="R9" s="67">
        <f>SUM(H9:Q9)</f>
        <v>85107.790000000008</v>
      </c>
      <c r="S9" s="42">
        <v>43300</v>
      </c>
      <c r="T9" s="42">
        <v>15319.4</v>
      </c>
      <c r="U9" s="43">
        <v>1276.6199999999999</v>
      </c>
      <c r="V9" s="43"/>
      <c r="W9" s="43"/>
      <c r="X9" s="43"/>
      <c r="Y9" s="43"/>
      <c r="Z9" s="73">
        <f>SUM(S9:Y9)</f>
        <v>59896.020000000004</v>
      </c>
      <c r="AA9" s="59"/>
    </row>
    <row r="10" spans="2:27" ht="78" customHeight="1">
      <c r="B10" s="71">
        <v>3</v>
      </c>
      <c r="C10" s="72" t="s">
        <v>60</v>
      </c>
      <c r="D10" s="41" t="s">
        <v>65</v>
      </c>
      <c r="E10" s="52">
        <v>22</v>
      </c>
      <c r="F10" s="52"/>
      <c r="G10" s="53"/>
      <c r="H10" s="42">
        <v>11850</v>
      </c>
      <c r="I10" s="42">
        <v>600</v>
      </c>
      <c r="J10" s="42">
        <v>2844</v>
      </c>
      <c r="K10" s="42"/>
      <c r="L10" s="42">
        <v>5925</v>
      </c>
      <c r="M10" s="42"/>
      <c r="N10" s="42"/>
      <c r="O10" s="42"/>
      <c r="P10" s="42"/>
      <c r="Q10" s="42"/>
      <c r="R10" s="67">
        <f>SUM(H10:Q10)</f>
        <v>21219</v>
      </c>
      <c r="S10" s="42">
        <v>6200</v>
      </c>
      <c r="T10" s="42">
        <v>3819.42</v>
      </c>
      <c r="U10" s="43">
        <v>318.29000000000002</v>
      </c>
      <c r="V10" s="43">
        <v>212.19</v>
      </c>
      <c r="W10" s="43"/>
      <c r="X10" s="43"/>
      <c r="Y10" s="43"/>
      <c r="Z10" s="73">
        <f t="shared" ref="Z10:Z11" si="0">SUM(S10:Y10)</f>
        <v>10549.900000000001</v>
      </c>
      <c r="AA10" s="60"/>
    </row>
    <row r="11" spans="2:27" ht="80.400000000000006" customHeight="1">
      <c r="B11" s="71">
        <v>4</v>
      </c>
      <c r="C11" s="72" t="s">
        <v>61</v>
      </c>
      <c r="D11" s="41" t="s">
        <v>62</v>
      </c>
      <c r="E11" s="101">
        <v>22</v>
      </c>
      <c r="F11" s="101"/>
      <c r="G11" s="102"/>
      <c r="H11" s="42">
        <v>11850</v>
      </c>
      <c r="I11" s="42">
        <v>763.64</v>
      </c>
      <c r="J11" s="42">
        <v>5925</v>
      </c>
      <c r="K11" s="42"/>
      <c r="L11" s="42">
        <v>7110</v>
      </c>
      <c r="M11" s="42"/>
      <c r="N11" s="42"/>
      <c r="O11" s="42"/>
      <c r="P11" s="42"/>
      <c r="Q11" s="42"/>
      <c r="R11" s="67">
        <f>SUM(H11:Q11)</f>
        <v>25648.639999999999</v>
      </c>
      <c r="S11" s="42">
        <v>7000</v>
      </c>
      <c r="T11" s="42">
        <v>4616.76</v>
      </c>
      <c r="U11" s="43">
        <v>384.73</v>
      </c>
      <c r="V11" s="43"/>
      <c r="W11" s="43"/>
      <c r="X11" s="43"/>
      <c r="Y11" s="43"/>
      <c r="Z11" s="73">
        <f t="shared" si="0"/>
        <v>12001.49</v>
      </c>
      <c r="AA11" s="62"/>
    </row>
    <row r="12" spans="2:27" ht="25.5" customHeight="1">
      <c r="B12" s="95" t="s">
        <v>58</v>
      </c>
      <c r="C12" s="95"/>
      <c r="D12" s="95"/>
      <c r="E12" s="101"/>
      <c r="F12" s="101"/>
      <c r="G12" s="102"/>
      <c r="H12" s="67">
        <f t="shared" ref="H12:AA12" si="1">SUM(H8:H11)</f>
        <v>64853.18</v>
      </c>
      <c r="I12" s="67">
        <f t="shared" si="1"/>
        <v>1363.6399999999999</v>
      </c>
      <c r="J12" s="67">
        <f t="shared" si="1"/>
        <v>19985.7</v>
      </c>
      <c r="K12" s="67">
        <f t="shared" si="1"/>
        <v>2247.27</v>
      </c>
      <c r="L12" s="67">
        <f t="shared" si="1"/>
        <v>54188.18</v>
      </c>
      <c r="M12" s="67">
        <f t="shared" si="1"/>
        <v>5167</v>
      </c>
      <c r="N12" s="67">
        <f t="shared" si="1"/>
        <v>0</v>
      </c>
      <c r="O12" s="67">
        <f t="shared" si="1"/>
        <v>3563.37</v>
      </c>
      <c r="P12" s="67">
        <f t="shared" si="1"/>
        <v>36337.730000000003</v>
      </c>
      <c r="Q12" s="67">
        <f t="shared" si="1"/>
        <v>0</v>
      </c>
      <c r="R12" s="67">
        <f t="shared" si="1"/>
        <v>187706.07</v>
      </c>
      <c r="S12" s="67">
        <f t="shared" si="1"/>
        <v>78890</v>
      </c>
      <c r="T12" s="67">
        <f t="shared" si="1"/>
        <v>33787.1</v>
      </c>
      <c r="U12" s="67">
        <f t="shared" si="1"/>
        <v>2815.6</v>
      </c>
      <c r="V12" s="67">
        <f t="shared" si="1"/>
        <v>212.19</v>
      </c>
      <c r="W12" s="67">
        <f t="shared" si="1"/>
        <v>0</v>
      </c>
      <c r="X12" s="67">
        <f t="shared" si="1"/>
        <v>0</v>
      </c>
      <c r="Y12" s="67">
        <f t="shared" si="1"/>
        <v>0</v>
      </c>
      <c r="Z12" s="67">
        <f t="shared" si="1"/>
        <v>115704.89</v>
      </c>
      <c r="AA12" s="44">
        <f t="shared" si="1"/>
        <v>0</v>
      </c>
    </row>
    <row r="13" spans="2:27" ht="60.75" customHeight="1">
      <c r="C13" s="96"/>
      <c r="D13" s="97"/>
      <c r="E13" s="98"/>
      <c r="F13" s="98"/>
      <c r="G13" s="98"/>
      <c r="H13" s="98"/>
      <c r="I13" s="98"/>
      <c r="J13" s="98"/>
      <c r="K13" s="98"/>
      <c r="L13" s="98"/>
      <c r="M13" s="98"/>
      <c r="N13" s="98"/>
      <c r="O13" s="98"/>
      <c r="P13" s="98"/>
      <c r="Q13" s="98"/>
      <c r="R13" s="98"/>
      <c r="S13" s="98"/>
      <c r="T13" s="98"/>
      <c r="U13" s="98"/>
      <c r="V13" s="98"/>
      <c r="W13" s="98"/>
      <c r="X13" s="98"/>
      <c r="Y13" s="98"/>
      <c r="Z13" s="98"/>
      <c r="AA13" s="66"/>
    </row>
    <row r="14" spans="2:27">
      <c r="B14" s="100"/>
      <c r="C14" s="100"/>
      <c r="D14" s="99"/>
      <c r="E14" s="99"/>
      <c r="F14" s="99"/>
      <c r="G14" s="99"/>
      <c r="H14" s="99"/>
      <c r="I14" s="99"/>
      <c r="J14" s="99"/>
      <c r="K14" s="38"/>
      <c r="L14" s="38"/>
      <c r="M14" s="38"/>
      <c r="N14" s="38"/>
      <c r="O14" s="38"/>
      <c r="P14" s="38"/>
      <c r="Q14" s="38"/>
      <c r="R14" s="38"/>
      <c r="S14" s="38"/>
      <c r="T14" s="38"/>
      <c r="U14" s="38"/>
      <c r="V14" s="38"/>
      <c r="W14" s="38"/>
      <c r="X14" s="38"/>
      <c r="Y14" s="70"/>
      <c r="Z14" s="68"/>
    </row>
    <row r="15" spans="2:27">
      <c r="D15" s="20"/>
      <c r="E15" s="20"/>
      <c r="F15" s="20"/>
      <c r="G15" s="20"/>
      <c r="H15" s="20"/>
      <c r="I15" s="20"/>
      <c r="J15" s="20"/>
      <c r="K15" s="20"/>
      <c r="L15" s="20"/>
      <c r="M15" s="20"/>
      <c r="N15" s="20"/>
      <c r="O15" s="20"/>
      <c r="P15" s="20"/>
      <c r="Q15" s="20"/>
      <c r="R15" s="20"/>
      <c r="S15" s="20"/>
      <c r="T15" s="20"/>
      <c r="U15" s="20"/>
      <c r="V15" s="20"/>
      <c r="W15" s="20"/>
      <c r="X15" s="20"/>
      <c r="Y15" s="69"/>
      <c r="Z15" s="20"/>
    </row>
    <row r="16" spans="2:27">
      <c r="C16" s="29"/>
      <c r="D16" s="14"/>
      <c r="E16" s="14"/>
      <c r="F16" s="14"/>
      <c r="G16" s="14"/>
      <c r="H16" s="14"/>
      <c r="I16" s="14"/>
      <c r="J16" s="14"/>
      <c r="K16" s="14"/>
      <c r="L16" s="14"/>
      <c r="M16" s="14"/>
      <c r="N16" s="14"/>
      <c r="O16" s="14"/>
      <c r="P16" s="14"/>
      <c r="Q16" s="14"/>
      <c r="R16" s="14"/>
      <c r="S16" s="14"/>
      <c r="T16" s="14"/>
      <c r="U16" s="14"/>
      <c r="V16" s="14"/>
      <c r="W16" s="14"/>
      <c r="X16" s="14"/>
      <c r="Y16" s="14"/>
      <c r="Z16" s="14"/>
    </row>
    <row r="18" spans="3:5" ht="17.399999999999999">
      <c r="C18" s="63"/>
      <c r="D18" s="45"/>
      <c r="E18" s="63"/>
    </row>
    <row r="19" spans="3:5" ht="17.399999999999999">
      <c r="C19" s="63"/>
      <c r="D19" s="45"/>
      <c r="E19" s="63"/>
    </row>
  </sheetData>
  <mergeCells count="10">
    <mergeCell ref="C13:Z13"/>
    <mergeCell ref="D14:J14"/>
    <mergeCell ref="B14:C14"/>
    <mergeCell ref="E11:G11"/>
    <mergeCell ref="E12:G12"/>
    <mergeCell ref="K1:T1"/>
    <mergeCell ref="M5:R5"/>
    <mergeCell ref="L3:S3"/>
    <mergeCell ref="E7:G7"/>
    <mergeCell ref="B12:D12"/>
  </mergeCells>
  <pageMargins left="0" right="0" top="0.59055118110236227" bottom="0" header="0" footer="0"/>
  <pageSetup paperSize="9" scale="65" orientation="landscape" r:id="rId1"/>
</worksheet>
</file>

<file path=xl/worksheets/sheet3.xml><?xml version="1.0" encoding="utf-8"?>
<worksheet xmlns="http://schemas.openxmlformats.org/spreadsheetml/2006/main" xmlns:r="http://schemas.openxmlformats.org/officeDocument/2006/relationships">
  <dimension ref="A1"/>
  <sheetViews>
    <sheetView topLeftCell="A4" workbookViewId="0">
      <selection activeCell="C26" sqref="C26"/>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Аппарат</cp:lastModifiedBy>
  <cp:lastPrinted>2023-11-30T06:23:32Z</cp:lastPrinted>
  <dcterms:created xsi:type="dcterms:W3CDTF">2018-09-14T07:57:58Z</dcterms:created>
  <dcterms:modified xsi:type="dcterms:W3CDTF">2023-11-30T07:17:39Z</dcterms:modified>
</cp:coreProperties>
</file>